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rch 20 - Interest liability" sheetId="1" r:id="rId1"/>
  </sheets>
  <calcPr calcId="124519"/>
  <fileRecoveryPr autoRecover="0"/>
</workbook>
</file>

<file path=xl/calcChain.xml><?xml version="1.0" encoding="utf-8"?>
<calcChain xmlns="http://schemas.openxmlformats.org/spreadsheetml/2006/main">
  <c r="K4" i="1"/>
  <c r="K3"/>
  <c r="J10"/>
  <c r="J11"/>
  <c r="J9"/>
  <c r="J7"/>
  <c r="J8"/>
  <c r="J6"/>
  <c r="J4"/>
  <c r="J5"/>
  <c r="J3"/>
  <c r="K5"/>
  <c r="K9"/>
  <c r="K11"/>
  <c r="K6"/>
  <c r="K7"/>
  <c r="K8"/>
  <c r="K10"/>
  <c r="A6"/>
  <c r="A9" s="1"/>
</calcChain>
</file>

<file path=xl/sharedStrings.xml><?xml version="1.0" encoding="utf-8"?>
<sst xmlns="http://schemas.openxmlformats.org/spreadsheetml/2006/main" count="37" uniqueCount="24">
  <si>
    <t>Class of Registered person</t>
  </si>
  <si>
    <t>Turnover &gt; 5 crores</t>
  </si>
  <si>
    <t>Due date</t>
  </si>
  <si>
    <t>Extended due date</t>
  </si>
  <si>
    <t>Date of filing</t>
  </si>
  <si>
    <t>No. of days for which interest is to be calculated</t>
  </si>
  <si>
    <t>Interest Rate</t>
  </si>
  <si>
    <t>Turnover &gt; 1.5 crores but &lt; 5 crores</t>
  </si>
  <si>
    <t xml:space="preserve">Turnover &lt; 1.5 crores </t>
  </si>
  <si>
    <t>-</t>
  </si>
  <si>
    <t>Net Tax liability</t>
  </si>
  <si>
    <t>IGST</t>
  </si>
  <si>
    <t>CGST</t>
  </si>
  <si>
    <t>SGST</t>
  </si>
  <si>
    <t>Nature of Tax</t>
  </si>
  <si>
    <t>S no.</t>
  </si>
  <si>
    <t>If filed after 5 may 20</t>
  </si>
  <si>
    <t xml:space="preserve">Interest </t>
  </si>
  <si>
    <t>The interest shall be calculated from the day succeeding the day on which such tax was due to be paid – section 50(2) of CGST Act. .( notification no 13/2017 – Central Tax dated 28th June 2017)</t>
  </si>
  <si>
    <t>If return in FORM GSTR-3B is furnished on or before the 24th day of June, 2020 (notification no.31/2020 - Cental Tax)</t>
  </si>
  <si>
    <t>Note :</t>
  </si>
  <si>
    <t>If return in FORM GSTR-3B is furnished on or before the 29th day of June, 2020 (notification no.31/2020 - Cental Tax)</t>
  </si>
  <si>
    <t>If return in FORM GSTR-3B is furnished on or before the 3rd day of July, 2020 (notification no.31/2020 - Cental Tax)</t>
  </si>
  <si>
    <t>Interest Liability for late filing of GSTR 3B(March perspective)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</si>
</sst>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7" fontId="2" fillId="0" borderId="0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9" fontId="0" fillId="0" borderId="1" xfId="0" applyNumberFormat="1" applyFont="1" applyBorder="1" applyAlignment="1">
      <alignment horizontal="center" vertical="top"/>
    </xf>
    <xf numFmtId="164" fontId="0" fillId="0" borderId="1" xfId="1" applyNumberFormat="1" applyFont="1" applyBorder="1" applyAlignment="1">
      <alignment vertical="top"/>
    </xf>
    <xf numFmtId="15" fontId="0" fillId="0" borderId="1" xfId="0" applyNumberFormat="1" applyBorder="1" applyAlignment="1">
      <alignment vertical="top"/>
    </xf>
    <xf numFmtId="164" fontId="0" fillId="0" borderId="0" xfId="1" applyNumberFormat="1" applyFont="1" applyBorder="1" applyAlignment="1">
      <alignment vertical="top"/>
    </xf>
    <xf numFmtId="15" fontId="0" fillId="0" borderId="0" xfId="0" applyNumberFormat="1" applyAlignment="1">
      <alignment vertical="top"/>
    </xf>
    <xf numFmtId="0" fontId="0" fillId="0" borderId="0" xfId="0" applyBorder="1" applyAlignment="1">
      <alignment vertical="top"/>
    </xf>
    <xf numFmtId="164" fontId="0" fillId="0" borderId="0" xfId="1" applyNumberFormat="1" applyFont="1" applyAlignment="1">
      <alignment vertical="top"/>
    </xf>
    <xf numFmtId="0" fontId="3" fillId="0" borderId="0" xfId="0" applyFont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right" vertical="top"/>
    </xf>
    <xf numFmtId="164" fontId="0" fillId="0" borderId="0" xfId="1" applyNumberFormat="1" applyFont="1" applyAlignment="1">
      <alignment horizontal="right" vertical="top"/>
    </xf>
    <xf numFmtId="164" fontId="0" fillId="0" borderId="3" xfId="1" applyNumberFormat="1" applyFont="1" applyBorder="1" applyAlignment="1">
      <alignment horizontal="right" vertical="top"/>
    </xf>
    <xf numFmtId="9" fontId="0" fillId="0" borderId="5" xfId="0" applyNumberFormat="1" applyFont="1" applyBorder="1" applyAlignment="1">
      <alignment horizontal="center" vertical="top"/>
    </xf>
    <xf numFmtId="164" fontId="0" fillId="0" borderId="5" xfId="1" applyNumberFormat="1" applyFont="1" applyBorder="1" applyAlignment="1">
      <alignment vertical="top"/>
    </xf>
    <xf numFmtId="15" fontId="0" fillId="0" borderId="5" xfId="0" applyNumberFormat="1" applyBorder="1" applyAlignment="1">
      <alignment vertical="top"/>
    </xf>
    <xf numFmtId="0" fontId="0" fillId="0" borderId="5" xfId="0" applyBorder="1" applyAlignment="1">
      <alignment horizontal="right" vertical="top"/>
    </xf>
    <xf numFmtId="164" fontId="0" fillId="0" borderId="6" xfId="1" applyNumberFormat="1" applyFont="1" applyBorder="1" applyAlignment="1">
      <alignment horizontal="right" vertical="top"/>
    </xf>
    <xf numFmtId="9" fontId="0" fillId="0" borderId="1" xfId="0" applyNumberFormat="1" applyBorder="1" applyAlignment="1">
      <alignment horizontal="center" vertical="top"/>
    </xf>
    <xf numFmtId="17" fontId="2" fillId="0" borderId="0" xfId="0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15" fontId="0" fillId="0" borderId="1" xfId="0" applyNumberForma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15" fontId="0" fillId="0" borderId="5" xfId="0" applyNumberFormat="1" applyBorder="1" applyAlignment="1">
      <alignment horizontal="center" vertical="top"/>
    </xf>
    <xf numFmtId="9" fontId="0" fillId="0" borderId="5" xfId="0" applyNumberForma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15" fontId="0" fillId="0" borderId="8" xfId="0" applyNumberFormat="1" applyBorder="1" applyAlignment="1">
      <alignment horizontal="center" vertical="top"/>
    </xf>
    <xf numFmtId="9" fontId="0" fillId="0" borderId="8" xfId="0" applyNumberFormat="1" applyBorder="1" applyAlignment="1">
      <alignment horizontal="center" vertical="top"/>
    </xf>
    <xf numFmtId="9" fontId="0" fillId="0" borderId="8" xfId="0" applyNumberFormat="1" applyFont="1" applyBorder="1" applyAlignment="1">
      <alignment horizontal="center" vertical="top"/>
    </xf>
    <xf numFmtId="164" fontId="0" fillId="0" borderId="8" xfId="1" applyNumberFormat="1" applyFont="1" applyBorder="1" applyAlignment="1">
      <alignment vertical="top"/>
    </xf>
    <xf numFmtId="15" fontId="0" fillId="0" borderId="8" xfId="0" applyNumberFormat="1" applyBorder="1" applyAlignment="1">
      <alignment vertical="top"/>
    </xf>
    <xf numFmtId="0" fontId="0" fillId="0" borderId="8" xfId="0" applyBorder="1" applyAlignment="1">
      <alignment horizontal="right" vertical="top"/>
    </xf>
    <xf numFmtId="164" fontId="0" fillId="0" borderId="9" xfId="1" applyNumberFormat="1" applyFont="1" applyBorder="1" applyAlignment="1">
      <alignment horizontal="right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xguru.in/goods-and-service-tax/govt-prescribes-rate-of-interest-under-cgst-act-2017.htm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16"/>
  <sheetViews>
    <sheetView showGridLines="0" tabSelected="1" workbookViewId="0">
      <selection activeCell="A2" sqref="A2"/>
    </sheetView>
  </sheetViews>
  <sheetFormatPr defaultRowHeight="15"/>
  <cols>
    <col min="1" max="1" width="9.140625" style="2"/>
    <col min="2" max="2" width="32.140625" style="2" bestFit="1" customWidth="1"/>
    <col min="3" max="3" width="9.5703125" style="2" bestFit="1" customWidth="1"/>
    <col min="4" max="4" width="18" style="2" bestFit="1" customWidth="1"/>
    <col min="5" max="5" width="12.42578125" style="2" bestFit="1" customWidth="1"/>
    <col min="6" max="6" width="19.85546875" style="2" customWidth="1"/>
    <col min="7" max="7" width="12.85546875" style="2" customWidth="1"/>
    <col min="8" max="8" width="15" style="11" bestFit="1" customWidth="1"/>
    <col min="9" max="9" width="12.42578125" style="2" bestFit="1" customWidth="1"/>
    <col min="10" max="10" width="24.42578125" style="14" customWidth="1"/>
    <col min="11" max="11" width="8.42578125" style="14" bestFit="1" customWidth="1"/>
    <col min="12" max="95" width="10.85546875" style="2" customWidth="1"/>
    <col min="96" max="96" width="9.140625" style="2"/>
    <col min="97" max="97" width="9.42578125" style="2" bestFit="1" customWidth="1"/>
    <col min="98" max="16384" width="9.140625" style="2"/>
  </cols>
  <sheetData>
    <row r="1" spans="1:97" ht="15.75" thickBot="1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</row>
    <row r="2" spans="1:97" s="4" customFormat="1" ht="30.75" customHeight="1" thickBot="1">
      <c r="A2" s="40" t="s">
        <v>15</v>
      </c>
      <c r="B2" s="41" t="s">
        <v>0</v>
      </c>
      <c r="C2" s="41" t="s">
        <v>2</v>
      </c>
      <c r="D2" s="41" t="s">
        <v>3</v>
      </c>
      <c r="E2" s="41" t="s">
        <v>6</v>
      </c>
      <c r="F2" s="41" t="s">
        <v>16</v>
      </c>
      <c r="G2" s="41" t="s">
        <v>14</v>
      </c>
      <c r="H2" s="41" t="s">
        <v>10</v>
      </c>
      <c r="I2" s="41" t="s">
        <v>4</v>
      </c>
      <c r="J2" s="42" t="s">
        <v>5</v>
      </c>
      <c r="K2" s="43" t="s">
        <v>17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</row>
    <row r="3" spans="1:97">
      <c r="A3" s="31">
        <v>1</v>
      </c>
      <c r="B3" s="32" t="s">
        <v>1</v>
      </c>
      <c r="C3" s="33">
        <v>43941</v>
      </c>
      <c r="D3" s="33">
        <v>43956</v>
      </c>
      <c r="E3" s="34">
        <v>0.09</v>
      </c>
      <c r="F3" s="34">
        <v>0.18</v>
      </c>
      <c r="G3" s="35" t="s">
        <v>11</v>
      </c>
      <c r="H3" s="36"/>
      <c r="I3" s="37"/>
      <c r="J3" s="38" t="str">
        <f>IF(I3=""," ",IF(I3&lt;=$CS$3,I3-$D$3,I3-$C$3))</f>
        <v xml:space="preserve"> </v>
      </c>
      <c r="K3" s="39" t="str">
        <f>IF(I3=""," ",IF(J3&lt;=50,H3*$E$3*J3/366,H3*$F$3*J3/366))</f>
        <v xml:space="preserve"> 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S3" s="9">
        <v>44006</v>
      </c>
    </row>
    <row r="4" spans="1:97">
      <c r="A4" s="24"/>
      <c r="B4" s="25"/>
      <c r="C4" s="26"/>
      <c r="D4" s="26"/>
      <c r="E4" s="22"/>
      <c r="F4" s="22"/>
      <c r="G4" s="5" t="s">
        <v>12</v>
      </c>
      <c r="H4" s="6"/>
      <c r="I4" s="7"/>
      <c r="J4" s="13" t="str">
        <f t="shared" ref="J4:J5" si="0">IF(I4=""," ",IF(I4&lt;=$CS$3,I4-$D$3,I4-$C$3))</f>
        <v xml:space="preserve"> </v>
      </c>
      <c r="K4" s="16" t="str">
        <f>IF(I4=""," ",IF(J4&lt;=50,H4*$E$3*J4/366,H4*$F$3*J4/366))</f>
        <v xml:space="preserve"> 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</row>
    <row r="5" spans="1:97">
      <c r="A5" s="24"/>
      <c r="B5" s="25"/>
      <c r="C5" s="26"/>
      <c r="D5" s="26"/>
      <c r="E5" s="22"/>
      <c r="F5" s="22"/>
      <c r="G5" s="5" t="s">
        <v>13</v>
      </c>
      <c r="H5" s="6"/>
      <c r="I5" s="7"/>
      <c r="J5" s="13" t="str">
        <f t="shared" si="0"/>
        <v xml:space="preserve"> </v>
      </c>
      <c r="K5" s="16" t="str">
        <f t="shared" ref="K5" si="1">IF(I5=""," ",IF(J5&lt;=50,H5*$E$3*J5/366,H5*$F$3*J5/366))</f>
        <v xml:space="preserve"> 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</row>
    <row r="6" spans="1:97">
      <c r="A6" s="24">
        <f>A3+1</f>
        <v>2</v>
      </c>
      <c r="B6" s="25" t="s">
        <v>7</v>
      </c>
      <c r="C6" s="26">
        <v>43941</v>
      </c>
      <c r="D6" s="26">
        <v>43956</v>
      </c>
      <c r="E6" s="22" t="s">
        <v>9</v>
      </c>
      <c r="F6" s="22">
        <v>0.18</v>
      </c>
      <c r="G6" s="5" t="s">
        <v>11</v>
      </c>
      <c r="H6" s="6"/>
      <c r="I6" s="7"/>
      <c r="J6" s="13" t="str">
        <f>IF(I6=""," ",I6-$C$6)</f>
        <v xml:space="preserve"> </v>
      </c>
      <c r="K6" s="16" t="str">
        <f>IF(I6=""," ",IF(J6&lt;=55,0,H6*$F$6*J6/366))</f>
        <v xml:space="preserve"> 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</row>
    <row r="7" spans="1:97">
      <c r="A7" s="24"/>
      <c r="B7" s="25"/>
      <c r="C7" s="26"/>
      <c r="D7" s="26"/>
      <c r="E7" s="22"/>
      <c r="F7" s="22"/>
      <c r="G7" s="5" t="s">
        <v>12</v>
      </c>
      <c r="H7" s="6"/>
      <c r="I7" s="7"/>
      <c r="J7" s="13" t="str">
        <f t="shared" ref="J7:J8" si="2">IF(I7=""," ",I7-$C$6)</f>
        <v xml:space="preserve"> </v>
      </c>
      <c r="K7" s="16" t="str">
        <f t="shared" ref="K7:K8" si="3">IF(I7=""," ",IF(J7&lt;=55,0,H7*$F$6*J7/366))</f>
        <v xml:space="preserve"> 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</row>
    <row r="8" spans="1:97">
      <c r="A8" s="24"/>
      <c r="B8" s="25"/>
      <c r="C8" s="26"/>
      <c r="D8" s="26"/>
      <c r="E8" s="22"/>
      <c r="F8" s="22"/>
      <c r="G8" s="5" t="s">
        <v>13</v>
      </c>
      <c r="H8" s="6"/>
      <c r="I8" s="7"/>
      <c r="J8" s="13" t="str">
        <f t="shared" si="2"/>
        <v xml:space="preserve"> </v>
      </c>
      <c r="K8" s="16" t="str">
        <f t="shared" si="3"/>
        <v xml:space="preserve"> 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</row>
    <row r="9" spans="1:97" s="10" customFormat="1">
      <c r="A9" s="24">
        <f>A6+1</f>
        <v>3</v>
      </c>
      <c r="B9" s="25" t="s">
        <v>8</v>
      </c>
      <c r="C9" s="26">
        <v>43941</v>
      </c>
      <c r="D9" s="26">
        <v>43956</v>
      </c>
      <c r="E9" s="22" t="s">
        <v>9</v>
      </c>
      <c r="F9" s="22">
        <v>0.18</v>
      </c>
      <c r="G9" s="5" t="s">
        <v>11</v>
      </c>
      <c r="H9" s="6"/>
      <c r="I9" s="7"/>
      <c r="J9" s="13" t="str">
        <f>IF(I9=""," ",I9-$C$9)</f>
        <v xml:space="preserve"> </v>
      </c>
      <c r="K9" s="16" t="str">
        <f t="shared" ref="K9:K11" si="4">IF(I9=""," ",IF(J9&lt;=59,0,H9*$F$6*J9/366))</f>
        <v xml:space="preserve"> 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</row>
    <row r="10" spans="1:97">
      <c r="A10" s="24"/>
      <c r="B10" s="25"/>
      <c r="C10" s="26"/>
      <c r="D10" s="26"/>
      <c r="E10" s="22"/>
      <c r="F10" s="22"/>
      <c r="G10" s="5" t="s">
        <v>12</v>
      </c>
      <c r="H10" s="6"/>
      <c r="I10" s="7"/>
      <c r="J10" s="13" t="str">
        <f t="shared" ref="J10:J11" si="5">IF(I10=""," ",I10-$C$9)</f>
        <v xml:space="preserve"> </v>
      </c>
      <c r="K10" s="16" t="str">
        <f t="shared" si="4"/>
        <v xml:space="preserve"> 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</row>
    <row r="11" spans="1:97" ht="15.75" thickBot="1">
      <c r="A11" s="27"/>
      <c r="B11" s="28"/>
      <c r="C11" s="29"/>
      <c r="D11" s="29"/>
      <c r="E11" s="30"/>
      <c r="F11" s="30"/>
      <c r="G11" s="17" t="s">
        <v>13</v>
      </c>
      <c r="H11" s="18"/>
      <c r="I11" s="19"/>
      <c r="J11" s="20" t="str">
        <f t="shared" si="5"/>
        <v xml:space="preserve"> </v>
      </c>
      <c r="K11" s="21" t="str">
        <f t="shared" si="4"/>
        <v xml:space="preserve"> 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</row>
    <row r="12" spans="1:97"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</row>
    <row r="13" spans="1:97">
      <c r="A13" s="2" t="s">
        <v>20</v>
      </c>
      <c r="B13" s="12" t="s">
        <v>18</v>
      </c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</row>
    <row r="14" spans="1:97">
      <c r="A14" s="2" t="s">
        <v>20</v>
      </c>
      <c r="B14" s="2" t="s">
        <v>1</v>
      </c>
      <c r="C14" s="12" t="s">
        <v>19</v>
      </c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</row>
    <row r="15" spans="1:97">
      <c r="A15" s="2" t="s">
        <v>20</v>
      </c>
      <c r="B15" s="2" t="s">
        <v>7</v>
      </c>
      <c r="C15" s="12" t="s">
        <v>21</v>
      </c>
    </row>
    <row r="16" spans="1:97">
      <c r="A16" s="2" t="s">
        <v>20</v>
      </c>
      <c r="B16" s="2" t="s">
        <v>8</v>
      </c>
      <c r="C16" s="12" t="s">
        <v>22</v>
      </c>
    </row>
  </sheetData>
  <sheetProtection password="D692" sheet="1" objects="1" scenarios="1"/>
  <protectedRanges>
    <protectedRange sqref="H3:I11" name="Range1"/>
  </protectedRanges>
  <mergeCells count="19">
    <mergeCell ref="F6:F8"/>
    <mergeCell ref="A9:A11"/>
    <mergeCell ref="B9:B11"/>
    <mergeCell ref="C9:C11"/>
    <mergeCell ref="D9:D11"/>
    <mergeCell ref="E9:E11"/>
    <mergeCell ref="F9:F11"/>
    <mergeCell ref="A6:A8"/>
    <mergeCell ref="B6:B8"/>
    <mergeCell ref="C6:C8"/>
    <mergeCell ref="D6:D8"/>
    <mergeCell ref="E6:E8"/>
    <mergeCell ref="F3:F5"/>
    <mergeCell ref="A1:K1"/>
    <mergeCell ref="A3:A5"/>
    <mergeCell ref="B3:B5"/>
    <mergeCell ref="C3:C5"/>
    <mergeCell ref="D3:D5"/>
    <mergeCell ref="E3:E5"/>
  </mergeCells>
  <hyperlinks>
    <hyperlink ref="B13" r:id="rId1" display="https://taxguru.in/goods-and-service-tax/govt-prescribes-rate-of-interest-under-cgst-act-2017.html/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20 - Interest liability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2020-05-25T14:37:30Z</dcterms:modified>
</cp:coreProperties>
</file>